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\Documents\Cartwright\SFB projects\Desert Sands - Adjacent Ways project - fire lane\"/>
    </mc:Choice>
  </mc:AlternateContent>
  <bookViews>
    <workbookView xWindow="0" yWindow="0" windowWidth="28800" windowHeight="11532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E189" i="1" s="1"/>
  <c r="I178" i="1"/>
  <c r="H178" i="1"/>
  <c r="G178" i="1"/>
  <c r="H169" i="1"/>
  <c r="I161" i="1"/>
  <c r="H161" i="1"/>
  <c r="G161" i="1"/>
  <c r="E161" i="1" s="1"/>
  <c r="I153" i="1"/>
  <c r="H153" i="1"/>
  <c r="G153" i="1"/>
  <c r="E153" i="1" s="1"/>
  <c r="I145" i="1"/>
  <c r="H145" i="1"/>
  <c r="G145" i="1"/>
  <c r="E145" i="1" s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E215" i="1" s="1"/>
  <c r="I207" i="1"/>
  <c r="H207" i="1"/>
  <c r="G207" i="1"/>
  <c r="E207" i="1" l="1"/>
  <c r="E29" i="1"/>
  <c r="E131" i="1"/>
  <c r="E37" i="1"/>
  <c r="E117" i="1"/>
  <c r="E178" i="1"/>
  <c r="I194" i="1"/>
  <c r="H194" i="1"/>
  <c r="G194" i="1"/>
  <c r="I172" i="1"/>
  <c r="H172" i="1"/>
  <c r="G172" i="1"/>
  <c r="E172" i="1" s="1"/>
  <c r="E194" i="1" l="1"/>
  <c r="G45" i="1"/>
  <c r="H45" i="1"/>
  <c r="I45" i="1"/>
  <c r="I216" i="1" s="1"/>
  <c r="I59" i="1"/>
  <c r="E59" i="1" s="1"/>
  <c r="G87" i="1"/>
  <c r="E87" i="1" s="1"/>
  <c r="H87" i="1"/>
  <c r="I87" i="1"/>
  <c r="G102" i="1"/>
  <c r="E102" i="1" s="1"/>
  <c r="H102" i="1"/>
  <c r="I102" i="1"/>
  <c r="G150" i="1"/>
  <c r="H150" i="1"/>
  <c r="I150" i="1"/>
  <c r="G169" i="1"/>
  <c r="E169" i="1" s="1"/>
  <c r="I169" i="1"/>
  <c r="H216" i="1" l="1"/>
  <c r="E150" i="1"/>
  <c r="E45" i="1"/>
  <c r="G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<sst xmlns="http://schemas.openxmlformats.org/spreadsheetml/2006/main" count="410" uniqueCount="398">
  <si>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</si>
  <si>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</si>
  <si>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</si>
  <si>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</si>
  <si>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</si>
  <si>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</si>
  <si>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</si>
  <si>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</si>
  <si>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</si>
  <si>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</si>
  <si>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</si>
  <si>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</si>
  <si>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</si>
  <si>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</si>
  <si>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</si>
  <si>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</si>
  <si>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</si>
  <si>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</si>
  <si>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</si>
  <si>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</si>
  <si>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</si>
  <si>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</si>
  <si>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</si>
  <si>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</si>
  <si>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</si>
  <si>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</si>
  <si>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</si>
  <si>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</si>
  <si>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</si>
  <si>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</si>
  <si>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</si>
  <si>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</si>
  <si>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</si>
  <si>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</si>
  <si>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</si>
  <si>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</si>
  <si>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</si>
  <si>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</si>
  <si>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</si>
  <si>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</si>
  <si>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</si>
  <si>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</si>
  <si>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</si>
  <si>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</si>
  <si>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</si>
  <si>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</si>
  <si>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</si>
  <si>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</si>
  <si>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</si>
  <si>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</si>
  <si>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</si>
  <si>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</si>
  <si>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</si>
  <si>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</si>
  <si>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</si>
  <si>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</si>
  <si>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</si>
  <si>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</si>
  <si>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</si>
  <si>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</si>
  <si>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</si>
  <si>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</si>
  <si>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</si>
  <si>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</si>
  <si>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</si>
  <si>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</si>
  <si>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</si>
  <si>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</si>
  <si>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</si>
  <si>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</si>
  <si>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</si>
  <si>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</si>
  <si>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</si>
  <si>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</si>
  <si>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</si>
  <si>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</si>
  <si>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</si>
  <si>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</si>
  <si>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</si>
  <si>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</si>
  <si>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</si>
  <si>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</si>
  <si>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</si>
  <si>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</si>
  <si>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</si>
  <si>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</si>
  <si>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</si>
  <si>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</si>
  <si>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</si>
  <si>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</si>
  <si>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</si>
  <si>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</si>
  <si>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</si>
  <si>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</si>
  <si>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</si>
  <si>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</si>
  <si>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</si>
  <si>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</si>
  <si>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</si>
  <si>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</si>
  <si>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</si>
  <si>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</si>
  <si>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</si>
  <si>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</si>
  <si>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</si>
  <si>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</si>
  <si>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</si>
  <si>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</si>
  <si>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</si>
  <si>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</si>
  <si>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</si>
  <si>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</si>
  <si>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</si>
  <si>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</si>
  <si>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</si>
  <si>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</si>
  <si>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</si>
  <si>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</si>
  <si>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</si>
  <si>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</si>
  <si>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</si>
  <si>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</si>
  <si>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</si>
  <si>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</si>
  <si>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</si>
  <si>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</si>
  <si>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</si>
  <si>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</si>
  <si>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</si>
  <si>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</si>
  <si>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</si>
  <si>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</si>
  <si>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</si>
  <si>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</si>
  <si>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</si>
  <si>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</si>
  <si>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</si>
  <si>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</si>
  <si>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</si>
  <si>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</si>
  <si>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</si>
  <si>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</si>
  <si>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</si>
  <si>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</si>
  <si>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</si>
  <si>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</si>
  <si>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</si>
  <si>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</si>
  <si>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</si>
  <si>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</si>
  <si>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</si>
  <si>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</si>
  <si>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</si>
  <si>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</si>
  <si>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</si>
  <si>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</si>
  <si>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</si>
  <si>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</si>
  <si>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</si>
  <si>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</si>
  <si>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</si>
  <si>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</si>
  <si>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</si>
  <si>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</si>
  <si>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</si>
  <si>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</si>
  <si>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</si>
  <si>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</si>
  <si>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</si>
  <si>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</si>
  <si>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</si>
  <si>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</si>
  <si>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</si>
  <si>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</si>
  <si>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</si>
  <si>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</si>
  <si>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</si>
  <si>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</si>
  <si>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</si>
  <si>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</si>
  <si>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</si>
  <si>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</si>
  <si>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</si>
  <si>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</si>
  <si>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</si>
  <si>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</si>
  <si>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</si>
  <si>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</si>
  <si>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</si>
  <si>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</si>
  <si>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</si>
  <si>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</si>
  <si>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</si>
  <si>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</si>
  <si>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</si>
  <si>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</si>
  <si>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</si>
  <si>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</si>
  <si>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</si>
  <si>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</si>
  <si>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</si>
  <si>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</si>
  <si>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</si>
  <si>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</si>
  <si>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</si>
  <si>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</si>
  <si>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</si>
  <si>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</si>
  <si>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</si>
  <si>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</si>
  <si>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</si>
  <si>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</si>
  <si>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</si>
  <si>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</si>
  <si>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</si>
  <si>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</si>
  <si>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</si>
  <si>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</si>
  <si>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</si>
  <si>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</si>
  <si>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</si>
  <si>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</si>
  <si>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</si>
  <si>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</si>
  <si>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</si>
  <si>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</si>
  <si>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</si>
  <si>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</si>
  <si>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</si>
  <si>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</si>
  <si>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</si>
  <si>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</si>
  <si>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</si>
  <si>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</si>
  <si>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</si>
  <si>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</si>
  <si>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</si>
  <si>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</si>
  <si>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</si>
  <si>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</si>
  <si>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</si>
  <si>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</si>
  <si>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</si>
  <si>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</si>
  <si>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</si>
  <si>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</si>
  <si>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</si>
  <si>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</si>
  <si>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</si>
  <si>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</si>
  <si>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</si>
  <si>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</si>
  <si>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</si>
  <si>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</si>
  <si>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</si>
  <si>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</si>
  <si>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</si>
  <si>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</si>
  <si>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</si>
  <si>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</si>
  <si>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</si>
  <si>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</si>
  <si>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</si>
  <si>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</si>
  <si>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</si>
  <si>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</si>
  <si>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</si>
  <si>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</si>
  <si>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</si>
  <si>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</si>
  <si>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</si>
  <si>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</si>
  <si>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</si>
  <si>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</si>
  <si>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</si>
  <si>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</si>
  <si>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</si>
  <si>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</si>
  <si>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</si>
  <si>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</si>
  <si>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</si>
  <si>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</si>
  <si>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</si>
  <si>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</si>
  <si>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</si>
  <si>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</si>
  <si>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</si>
  <si>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</si>
  <si>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</si>
  <si>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</si>
  <si>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</si>
  <si>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</si>
  <si>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</si>
  <si>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</si>
  <si>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</si>
  <si>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</si>
  <si>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</si>
  <si>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</si>
  <si>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</si>
  <si>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</si>
  <si>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</si>
  <si>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</si>
  <si>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</si>
  <si>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</si>
  <si>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</si>
  <si>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</si>
  <si>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</si>
  <si>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</si>
  <si>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</si>
  <si>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</si>
  <si>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</si>
  <si>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</si>
  <si>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</si>
  <si>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</si>
  <si>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</si>
  <si>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</si>
  <si>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</si>
  <si>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</si>
  <si>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</si>
  <si>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</si>
  <si>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</si>
  <si>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</si>
  <si>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</si>
  <si>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</si>
  <si>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</si>
  <si>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</si>
  <si>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</si>
  <si>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</si>
  <si>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</si>
  <si>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</si>
  <si>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</si>
  <si>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</si>
  <si>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</si>
  <si>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</si>
  <si>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</si>
  <si>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</si>
  <si>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</si>
  <si>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</si>
  <si>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</si>
  <si>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</si>
  <si>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</si>
  <si>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</si>
  <si>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</si>
  <si>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</si>
  <si>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</si>
  <si>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</si>
  <si>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</si>
  <si>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</si>
  <si>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</si>
  <si>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</si>
  <si>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</si>
  <si>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</si>
  <si>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</si>
  <si>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</si>
  <si>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</si>
  <si>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</si>
  <si>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</si>
  <si>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</si>
  <si>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</si>
  <si>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</si>
  <si>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</si>
  <si>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</si>
  <si>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</si>
  <si>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</si>
  <si>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</si>
  <si>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</si>
  <si>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</si>
  <si>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</si>
  <si>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</si>
  <si>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</si>
  <si>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</si>
  <si>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</si>
  <si>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</si>
  <si>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</si>
  <si>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</si>
  <si>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</si>
  <si>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</si>
  <si>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</si>
  <si>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</si>
  <si>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</si>
  <si>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</si>
  <si>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</si>
  <si>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</si>
  <si>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</si>
  <si>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</si>
  <si>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</si>
  <si>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</si>
  <si>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</si>
  <si>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</si>
  <si>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</si>
  <si>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</si>
  <si>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</si>
  <si>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</si>
  <si>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Cartwright School District #83</t>
  </si>
  <si>
    <t>ADM Group, Inc.</t>
  </si>
  <si>
    <t>RYTAN Construction</t>
  </si>
  <si>
    <t>Maricopa</t>
  </si>
  <si>
    <t>City of 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</si>
</sst>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5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" fillId="12" borderId="23" xfId="0" applyNumberFormat="1" applyFont="1" applyFill="1" applyBorder="1" applyProtection="1">
      <protection locked="0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ytanconstruction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217" zoomScaleNormal="100" zoomScaleSheetLayoutView="100" workbookViewId="0">
      <selection activeCell="I218" sqref="I218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6" customWidth="1"/>
    <col min="5" max="5" width="16.109375" style="26" customWidth="1"/>
    <col min="6" max="6" width="13.109375" style="59" customWidth="1"/>
    <col min="7" max="7" width="17.109375" style="47" customWidth="1"/>
    <col min="8" max="8" width="16.109375" style="47" customWidth="1"/>
    <col min="9" max="9" width="16.109375" style="48" customWidth="1"/>
    <col min="10" max="10" width="0.6640625" style="23" customWidth="1"/>
    <col min="11" max="11" width="20.44140625" style="103" customWidth="1"/>
    <col min="12" max="12" width="10.5546875" style="104" hidden="1" customWidth="1"/>
    <col min="13" max="13" width="2.109375" style="104" customWidth="1"/>
    <col min="14" max="14" width="20.44140625" style="103" customWidth="1"/>
    <col min="15" max="15" width="10.5546875" style="104" hidden="1" customWidth="1"/>
    <col min="16" max="16" width="2.109375" style="104" customWidth="1"/>
    <col min="17" max="17" width="20.44140625" style="103" customWidth="1"/>
    <col min="18" max="18" width="10.5546875" style="104" hidden="1" customWidth="1"/>
    <col min="19" max="19" width="2.109375" style="104" customWidth="1"/>
    <col min="20" max="20" width="20.44140625" style="103" customWidth="1"/>
    <col min="21" max="21" width="10.5546875" style="104" hidden="1" customWidth="1"/>
    <col min="22" max="22" width="2.109375" style="104" customWidth="1"/>
    <col min="23" max="23" width="20.44140625" style="103" customWidth="1"/>
    <col min="24" max="24" width="10.5546875" style="104" hidden="1" customWidth="1"/>
    <col min="25" max="25" width="2.109375" style="104" customWidth="1"/>
    <col min="26" max="67" width="0.33203125" style="105"/>
    <col min="68" max="137" width="0.33203125" style="106"/>
  </cols>
  <sheetData>
    <row r="1" spans="1:137" ht="13.8" thickBot="1">
      <c r="A1" s="344"/>
      <c r="B1" s="344"/>
      <c r="C1" s="344"/>
      <c r="D1" s="345"/>
      <c r="E1" s="351" t="s">
        <v>383</v>
      </c>
      <c r="F1" s="352"/>
      <c r="G1" s="352"/>
      <c r="H1" s="352"/>
      <c r="I1" s="352"/>
      <c r="J1" s="353"/>
    </row>
    <row r="2" spans="1:137" s="1" customFormat="1">
      <c r="A2" s="346" t="s">
        <v>386</v>
      </c>
      <c r="B2" s="347"/>
      <c r="C2" s="347"/>
      <c r="D2" s="348"/>
      <c r="E2" s="357" t="s">
        <v>198</v>
      </c>
      <c r="F2" s="347"/>
      <c r="G2" s="347"/>
      <c r="H2" s="347"/>
      <c r="I2" s="347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4"/>
      <c r="F3" s="355"/>
      <c r="G3" s="355"/>
      <c r="H3" s="355"/>
      <c r="I3" s="355"/>
      <c r="J3" s="356"/>
      <c r="N3" s="105"/>
    </row>
    <row r="4" spans="1:137" ht="4.5" customHeight="1" thickBot="1">
      <c r="A4" s="349"/>
      <c r="B4" s="349"/>
      <c r="C4" s="349"/>
      <c r="D4" s="349"/>
      <c r="E4" s="349"/>
      <c r="F4" s="349"/>
      <c r="G4" s="349"/>
      <c r="H4" s="349"/>
      <c r="I4" s="349"/>
      <c r="J4" s="350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3"/>
      <c r="G5" s="360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6"/>
      <c r="F6" s="337"/>
      <c r="G6" s="361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4" t="s">
        <v>394</v>
      </c>
      <c r="F7" s="337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4" t="s">
        <v>395</v>
      </c>
      <c r="F8" s="337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4" t="s">
        <v>396</v>
      </c>
      <c r="F9" s="337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6"/>
      <c r="F10" s="337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0"/>
      <c r="F11" s="34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42" t="s">
        <v>397</v>
      </c>
      <c r="F12" s="343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8" thickBot="1">
      <c r="A14" s="2"/>
      <c r="B14" s="73"/>
      <c r="C14" s="332" t="s">
        <v>187</v>
      </c>
      <c r="D14" s="74"/>
      <c r="E14" s="76">
        <f>E226</f>
        <v>19157.95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8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8" thickBot="1">
      <c r="A18" s="2"/>
      <c r="B18" s="309"/>
      <c r="C18" s="359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8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8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335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0</v>
      </c>
      <c r="F207" s="148" t="str">
        <f>IFERROR((#REF!/#REF!),"")</f>
        <v/>
      </c>
      <c r="G207" s="180">
        <f>SUM(G196:G206)</f>
        <v>0</v>
      </c>
      <c r="H207" s="180">
        <f>SUM(H196:H206)</f>
        <v>0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0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0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19157.95</v>
      </c>
      <c r="G217" s="302">
        <v>8621.08</v>
      </c>
      <c r="H217" s="303">
        <v>8621.08</v>
      </c>
      <c r="I217" s="303">
        <v>1915.79</v>
      </c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19157.95</v>
      </c>
      <c r="F225" s="171"/>
      <c r="G225" s="43">
        <f>SUM(G217:G224)</f>
        <v>8621.08</v>
      </c>
      <c r="H225" s="43">
        <f t="shared" ref="H225:I225" si="4">SUM(H217:H224)</f>
        <v>8621.08</v>
      </c>
      <c r="I225" s="43">
        <f t="shared" si="4"/>
        <v>1915.79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1.8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8">
        <f>E216+E225</f>
        <v>19157.95</v>
      </c>
      <c r="F226" s="33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" right="0.25" top="0.75" bottom="0.75" header="0.3" footer="0.3"/>
  <pageSetup scale="80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2" ma:contentTypeDescription="Create a new document." ma:contentTypeScope="" ma:versionID="cfee71ddd6d7ce9d2ae4fee41f2c3ea8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fe4b05751dfb3d44ec4ea54a2276c8e7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503B44-D55F-4792-985F-CE269777A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188B5D-6E7D-4C87-A481-52C37656E035}">
  <ds:schemaRefs>
    <ds:schemaRef ds:uri="http://schemas.microsoft.com/office/2006/metadata/properties"/>
    <ds:schemaRef ds:uri="http://schemas.microsoft.com/office/infopath/2007/PartnerControls"/>
    <ds:schemaRef ds:uri="55579f3d-3d74-444d-8641-804e42654831"/>
    <ds:schemaRef ds:uri="http://purl.org/dc/terms/"/>
    <ds:schemaRef ds:uri="http://schemas.microsoft.com/office/2006/documentManagement/types"/>
    <ds:schemaRef ds:uri="928b72c6-5faa-4d7a-9f98-d4af63a0bb20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874AD7-B785-4453-A827-A21A15531A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JS</cp:lastModifiedBy>
  <cp:lastPrinted>2021-01-14T17:34:39Z</cp:lastPrinted>
  <dcterms:created xsi:type="dcterms:W3CDTF">2006-08-31T18:48:44Z</dcterms:created>
  <dcterms:modified xsi:type="dcterms:W3CDTF">2021-04-22T06:23:34Z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</Properties>
</file>